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Borrador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<sst xmlns="http://schemas.openxmlformats.org/spreadsheetml/2006/main" count="135" uniqueCount="81">
  <si>
    <t>COMPUTO Y PRESUPUESTO DE MATERIALES</t>
  </si>
  <si>
    <t>Obra: Acondicionamiento e Inst. Elect. En Gab. 118 – Geologia</t>
  </si>
  <si>
    <t>Fecha: 17/10/2016</t>
  </si>
  <si>
    <t>Sector: Oficina Técnica</t>
  </si>
  <si>
    <t xml:space="preserve">Expte.:  </t>
  </si>
  <si>
    <t>DETALLE</t>
  </si>
  <si>
    <t>UNID.</t>
  </si>
  <si>
    <t>CANT</t>
  </si>
  <si>
    <t>MAT ($)</t>
  </si>
  <si>
    <t>P/TOTAL ($)</t>
  </si>
  <si>
    <t>DETALLE DE MATERIALES A UTILIZAR</t>
  </si>
  <si>
    <t>Modulo toma con neutro</t>
  </si>
  <si>
    <t>Un.</t>
  </si>
  <si>
    <t>Modulo tapon ciego</t>
  </si>
  <si>
    <t>Tapa de bast. Donna</t>
  </si>
  <si>
    <t>Modulo toma de 20 Amp.</t>
  </si>
  <si>
    <t>Modulo punto</t>
  </si>
  <si>
    <t>Caja p/cable canal c/base</t>
  </si>
  <si>
    <t>Caño PVC rigido 1” - Tipo tubelectric</t>
  </si>
  <si>
    <t>Conector PVC 1” - Tipo Tubelectric</t>
  </si>
  <si>
    <t>Curva PVC 1” - Tipo tubelectric</t>
  </si>
  <si>
    <t xml:space="preserve">Caños PVC 7/8” - Tipo tubelectric </t>
  </si>
  <si>
    <t>Conector PVC 7/8” - Tipo Tubelectric</t>
  </si>
  <si>
    <t xml:space="preserve">Grampa p/caño 7/8” - Tipo tubelectric </t>
  </si>
  <si>
    <t>Curva PVC 7/8” - Tipo tubelectric</t>
  </si>
  <si>
    <t>Caja Ext. PVC IP65 12P Rocker</t>
  </si>
  <si>
    <t>Disyuntor 2 x 25 Amp. - Tipo Schneider</t>
  </si>
  <si>
    <t xml:space="preserve">Llave termomagnetica K60 2 x 32 Amp. - Tipo Schneider </t>
  </si>
  <si>
    <t xml:space="preserve">Grampa p/caño 1” - Tipo tubelectric </t>
  </si>
  <si>
    <t xml:space="preserve">Equipo fluorescente estanco 2 x 36 W. </t>
  </si>
  <si>
    <t>Tubo GE 36W – Dia</t>
  </si>
  <si>
    <t>Cable unipolar 2,5 mm.</t>
  </si>
  <si>
    <t>Mts.</t>
  </si>
  <si>
    <t>Cable toma tierra 3 x 2,5 mm.</t>
  </si>
  <si>
    <t>Taco comun Nº 6 – Tipo fischer</t>
  </si>
  <si>
    <t>Tornillo rosca madera 6 x 1,5 mm.</t>
  </si>
  <si>
    <t>Precinto Nº 5</t>
  </si>
  <si>
    <t>Cinta aisladora prof. negra</t>
  </si>
  <si>
    <t xml:space="preserve"> </t>
  </si>
  <si>
    <t>I.V.A.</t>
  </si>
  <si>
    <t>TOTAL</t>
  </si>
  <si>
    <t>Obra: Instalacion de Campana Extractora</t>
  </si>
  <si>
    <t>Fecha: 29/10/2014</t>
  </si>
  <si>
    <t>Sector: Oficina Tecnica</t>
  </si>
  <si>
    <t>Expte.:</t>
  </si>
  <si>
    <t>MO ($)</t>
  </si>
  <si>
    <t>Extraccion de puertas placas</t>
  </si>
  <si>
    <t>Demolicion de mamposteria existente</t>
  </si>
  <si>
    <t>m2</t>
  </si>
  <si>
    <t>Coloc. De dintel metalico – IPN Nº 16</t>
  </si>
  <si>
    <t>Coloc. cielorraso de durlock – placas 9,5 mm y perf. 35 mm.</t>
  </si>
  <si>
    <t>Pintura – latex int. En cielorraso y terminaciones.</t>
  </si>
  <si>
    <t>Instalacion electrica – Bocas</t>
  </si>
  <si>
    <t>Fletes, retiro de escombros y limpieza de obra.</t>
  </si>
  <si>
    <t>Gl</t>
  </si>
  <si>
    <t>Col. Canaleta Galv. Cal. 22 - D 60 cm. Perimet. vent. Ascen.</t>
  </si>
  <si>
    <t>ml</t>
  </si>
  <si>
    <t>Col. Canaleta –ch. galv. cal. 22 – D= 120 cm. - c/desborde.</t>
  </si>
  <si>
    <t>Col. conducto bajada desde canaleta a desc. exsist. PVC</t>
  </si>
  <si>
    <t>Un</t>
  </si>
  <si>
    <t>Col. Desc. 200 mm. desde canaleta x montan escalera PVC</t>
  </si>
  <si>
    <t>Col. Malla alamb. galv. fino (50 x 50) p/sop. Memb-Romboid..</t>
  </si>
  <si>
    <t>Kg</t>
  </si>
  <si>
    <t>Col. Membrana termo hidrofuga Isolant TBA 10 c/aluminio.</t>
  </si>
  <si>
    <t>Coloc. Cinta de solape aluminizado – 50 mm. x 50 mts.</t>
  </si>
  <si>
    <t>Col. Chapas acanal. cincalum Cal. 25 c/t. ap. 2”- Ala Oeste</t>
  </si>
  <si>
    <t>Col. Chapas acanal. cincalum Cal. 25 c/t. ap. 2”- Ala Este</t>
  </si>
  <si>
    <t>Col. Cenefa y babeta en timp.-ch. galv. 24- D= 60 cm. - c/T. p/t. f. Nº 6</t>
  </si>
  <si>
    <t>Construcc. Apretadas mampost. 0,30 mts. Sector Oeste</t>
  </si>
  <si>
    <t>Construcc. Apretadas mampost. 0,30 mts.sector Este</t>
  </si>
  <si>
    <t>Construcc. Apretadas mampost. 0,30 mts.sector Norte</t>
  </si>
  <si>
    <t>Construcc. Apretadas mampost. 0,30 mts.sector Sur</t>
  </si>
  <si>
    <t>Apret. c/babet. D 25 cm. Chap. Galv. Cal. 24- Lat. Tanq. A</t>
  </si>
  <si>
    <t>Coloc. Cenefa Chap. Galv. Cal. 22 D 75 cm.</t>
  </si>
  <si>
    <t>Cielorraso de durlock placa ignifuga c/perfileria de 69 mm.</t>
  </si>
  <si>
    <t>Parrilla - Perfil C 80 x 40 x 15 x 1,6 mm.</t>
  </si>
  <si>
    <t>Pintura cielorraso de durlock</t>
  </si>
  <si>
    <t>Acopio de material, fletes y limpieza de obra</t>
  </si>
  <si>
    <t>SUB TOTAL</t>
  </si>
  <si>
    <t>GASTOS Y BENEFICIOS</t>
  </si>
  <si>
    <t>Adhesivo Instantáneo 2 ml.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</si>
</sst>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  <numFmt numFmtId="165" formatCode="&quot;$ &quot;#,##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9" fillId="16" borderId="14" xfId="0" applyFont="1" applyFill="1" applyBorder="1" applyAlignment="1">
      <alignment/>
    </xf>
    <xf numFmtId="0" fontId="0" fillId="16" borderId="0" xfId="0" applyFill="1" applyBorder="1" applyAlignment="1">
      <alignment/>
    </xf>
    <xf numFmtId="164" fontId="19" fillId="16" borderId="15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0" fillId="16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16" borderId="18" xfId="0" applyFont="1" applyFill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19" xfId="0" applyNumberFormat="1" applyFont="1" applyBorder="1" applyAlignment="1">
      <alignment/>
    </xf>
    <xf numFmtId="164" fontId="19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19" fillId="0" borderId="0" xfId="0" applyFont="1" applyAlignment="1">
      <alignment/>
    </xf>
    <xf numFmtId="0" fontId="0" fillId="0" borderId="22" xfId="0" applyBorder="1" applyAlignment="1">
      <alignment/>
    </xf>
    <xf numFmtId="0" fontId="0" fillId="16" borderId="21" xfId="0" applyFont="1" applyFill="1" applyBorder="1" applyAlignment="1">
      <alignment/>
    </xf>
    <xf numFmtId="9" fontId="19" fillId="0" borderId="0" xfId="0" applyNumberFormat="1" applyFont="1" applyBorder="1" applyAlignment="1">
      <alignment/>
    </xf>
    <xf numFmtId="164" fontId="19" fillId="0" borderId="22" xfId="0" applyNumberFormat="1" applyFont="1" applyBorder="1" applyAlignment="1">
      <alignment/>
    </xf>
    <xf numFmtId="9" fontId="19" fillId="0" borderId="0" xfId="0" applyNumberFormat="1" applyFont="1" applyAlignment="1">
      <alignment/>
    </xf>
    <xf numFmtId="0" fontId="0" fillId="16" borderId="23" xfId="0" applyFont="1" applyFill="1" applyBorder="1" applyAlignment="1">
      <alignment/>
    </xf>
    <xf numFmtId="9" fontId="19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64" fontId="19" fillId="0" borderId="25" xfId="0" applyNumberFormat="1" applyFont="1" applyBorder="1" applyAlignment="1">
      <alignment/>
    </xf>
    <xf numFmtId="0" fontId="0" fillId="16" borderId="11" xfId="0" applyFont="1" applyFill="1" applyBorder="1" applyAlignment="1">
      <alignment/>
    </xf>
    <xf numFmtId="0" fontId="0" fillId="0" borderId="12" xfId="0" applyBorder="1" applyAlignment="1">
      <alignment/>
    </xf>
    <xf numFmtId="164" fontId="19" fillId="0" borderId="13" xfId="0" applyNumberFormat="1" applyFont="1" applyBorder="1" applyAlignment="1">
      <alignment/>
    </xf>
    <xf numFmtId="0" fontId="20" fillId="16" borderId="14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0" fontId="18" fillId="24" borderId="0" xfId="0" applyFont="1" applyFill="1" applyBorder="1" applyAlignment="1">
      <alignment horizontal="center" wrapText="1"/>
    </xf>
    <xf numFmtId="0" fontId="0" fillId="16" borderId="14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15" zoomScaleNormal="115" zoomScalePageLayoutView="0" workbookViewId="0" topLeftCell="A4">
      <selection activeCell="A12" sqref="A12"/>
    </sheetView>
  </sheetViews>
  <sheetFormatPr defaultColWidth="11.421875" defaultRowHeight="12.75"/>
  <cols>
    <col min="1" max="1" width="47.421875" style="0" customWidth="1"/>
    <col min="2" max="2" width="6.28125" style="0" customWidth="1"/>
    <col min="3" max="3" width="8.140625" style="0" customWidth="1"/>
    <col min="4" max="5" width="10.7109375" style="0" customWidth="1"/>
    <col min="6" max="6" width="11.7109375" style="0" customWidth="1"/>
  </cols>
  <sheetData>
    <row r="1" spans="1:6" ht="19.5" customHeight="1">
      <c r="A1" s="55" t="s">
        <v>0</v>
      </c>
      <c r="B1" s="55"/>
      <c r="C1" s="55"/>
      <c r="D1" s="55"/>
      <c r="E1" s="55"/>
      <c r="F1" s="55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2" t="s">
        <v>1</v>
      </c>
      <c r="B3" s="2"/>
      <c r="C3" s="2"/>
      <c r="D3" s="2"/>
      <c r="E3" s="2"/>
      <c r="F3" s="2"/>
    </row>
    <row r="4" spans="1:6" ht="12.75">
      <c r="A4" s="2" t="s">
        <v>2</v>
      </c>
      <c r="B4" s="2"/>
      <c r="C4" s="2"/>
      <c r="D4" s="2"/>
      <c r="E4" s="2"/>
      <c r="F4" s="2"/>
    </row>
    <row r="5" spans="1:6" ht="12.75">
      <c r="A5" s="2" t="s">
        <v>3</v>
      </c>
      <c r="B5" s="2"/>
      <c r="C5" s="2"/>
      <c r="D5" s="2"/>
      <c r="E5" s="2"/>
      <c r="F5" s="2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5</v>
      </c>
      <c r="B8" s="5" t="s">
        <v>6</v>
      </c>
      <c r="C8" s="5" t="s">
        <v>7</v>
      </c>
      <c r="D8" s="5" t="s">
        <v>8</v>
      </c>
      <c r="E8" s="5"/>
      <c r="F8" s="6" t="s">
        <v>9</v>
      </c>
    </row>
    <row r="9" spans="1:6" ht="12.75">
      <c r="A9" s="7"/>
      <c r="B9" s="8"/>
      <c r="C9" s="8"/>
      <c r="D9" s="8"/>
      <c r="E9" s="8"/>
      <c r="F9" s="9"/>
    </row>
    <row r="10" spans="1:6" ht="12.75">
      <c r="A10" s="10" t="s">
        <v>10</v>
      </c>
      <c r="B10" s="11"/>
      <c r="C10" s="11"/>
      <c r="D10" s="11"/>
      <c r="E10" s="11"/>
      <c r="F10" s="12"/>
    </row>
    <row r="11" spans="1:6" ht="12.75">
      <c r="A11" s="13"/>
      <c r="B11" s="8"/>
      <c r="C11" s="8"/>
      <c r="D11" s="8"/>
      <c r="E11" s="8"/>
      <c r="F11" s="9"/>
    </row>
    <row r="12" spans="1:7" ht="12.75">
      <c r="A12" s="14" t="s">
        <v>11</v>
      </c>
      <c r="B12" s="15" t="s">
        <v>12</v>
      </c>
      <c r="C12" s="16">
        <v>22</v>
      </c>
      <c r="D12" s="17"/>
      <c r="E12" s="17"/>
      <c r="F12" s="18"/>
      <c r="G12" s="19"/>
    </row>
    <row r="13" spans="1:7" ht="12.75">
      <c r="A13" s="14" t="s">
        <v>13</v>
      </c>
      <c r="B13" s="15" t="s">
        <v>12</v>
      </c>
      <c r="C13" s="16">
        <v>17</v>
      </c>
      <c r="D13" s="17"/>
      <c r="E13" s="17"/>
      <c r="F13" s="18"/>
      <c r="G13" s="19"/>
    </row>
    <row r="14" spans="1:7" ht="12.75">
      <c r="A14" s="14" t="s">
        <v>14</v>
      </c>
      <c r="B14" s="15" t="s">
        <v>12</v>
      </c>
      <c r="C14" s="16">
        <v>15</v>
      </c>
      <c r="D14" s="17"/>
      <c r="E14" s="17"/>
      <c r="F14" s="18"/>
      <c r="G14" s="19"/>
    </row>
    <row r="15" spans="1:7" ht="12.75">
      <c r="A15" s="14" t="s">
        <v>15</v>
      </c>
      <c r="B15" s="15" t="s">
        <v>12</v>
      </c>
      <c r="C15" s="16">
        <v>1</v>
      </c>
      <c r="D15" s="17"/>
      <c r="E15" s="17"/>
      <c r="F15" s="18"/>
      <c r="G15" s="19"/>
    </row>
    <row r="16" spans="1:7" ht="12.75">
      <c r="A16" s="14" t="s">
        <v>16</v>
      </c>
      <c r="B16" s="15" t="s">
        <v>12</v>
      </c>
      <c r="C16" s="16">
        <v>4</v>
      </c>
      <c r="D16" s="17"/>
      <c r="E16" s="17"/>
      <c r="F16" s="18"/>
      <c r="G16" s="19"/>
    </row>
    <row r="17" spans="1:7" ht="12.75">
      <c r="A17" s="14" t="s">
        <v>17</v>
      </c>
      <c r="B17" s="15" t="s">
        <v>12</v>
      </c>
      <c r="C17" s="16">
        <v>15</v>
      </c>
      <c r="D17" s="17"/>
      <c r="E17" s="17"/>
      <c r="F17" s="18"/>
      <c r="G17" s="19"/>
    </row>
    <row r="18" spans="1:7" ht="12.75">
      <c r="A18" s="14" t="s">
        <v>18</v>
      </c>
      <c r="B18" s="15" t="s">
        <v>12</v>
      </c>
      <c r="C18" s="16">
        <v>1</v>
      </c>
      <c r="D18" s="17"/>
      <c r="E18" s="17"/>
      <c r="F18" s="18"/>
      <c r="G18" s="19"/>
    </row>
    <row r="19" spans="1:7" ht="12.75">
      <c r="A19" s="14" t="s">
        <v>19</v>
      </c>
      <c r="B19" s="15" t="s">
        <v>12</v>
      </c>
      <c r="C19" s="16">
        <v>1</v>
      </c>
      <c r="D19" s="17"/>
      <c r="E19" s="17"/>
      <c r="F19" s="18"/>
      <c r="G19" s="19"/>
    </row>
    <row r="20" spans="1:7" ht="12.75">
      <c r="A20" s="14" t="s">
        <v>20</v>
      </c>
      <c r="B20" s="15" t="s">
        <v>12</v>
      </c>
      <c r="C20" s="16">
        <v>1</v>
      </c>
      <c r="D20" s="17"/>
      <c r="E20" s="17"/>
      <c r="F20" s="18"/>
      <c r="G20" s="19"/>
    </row>
    <row r="21" spans="1:7" ht="12.75">
      <c r="A21" s="14" t="s">
        <v>21</v>
      </c>
      <c r="B21" s="15" t="s">
        <v>12</v>
      </c>
      <c r="C21" s="16">
        <v>17</v>
      </c>
      <c r="D21" s="17"/>
      <c r="E21" s="17"/>
      <c r="F21" s="18"/>
      <c r="G21" s="19"/>
    </row>
    <row r="22" spans="1:7" ht="12.75">
      <c r="A22" s="14" t="s">
        <v>22</v>
      </c>
      <c r="B22" s="15" t="s">
        <v>12</v>
      </c>
      <c r="C22" s="16">
        <v>39</v>
      </c>
      <c r="D22" s="17"/>
      <c r="E22" s="17"/>
      <c r="F22" s="18"/>
      <c r="G22" s="19"/>
    </row>
    <row r="23" spans="1:7" ht="12.75">
      <c r="A23" s="14" t="s">
        <v>23</v>
      </c>
      <c r="B23" s="15" t="s">
        <v>12</v>
      </c>
      <c r="C23" s="16">
        <v>50</v>
      </c>
      <c r="D23" s="17"/>
      <c r="E23" s="17"/>
      <c r="F23" s="18"/>
      <c r="G23" s="19"/>
    </row>
    <row r="24" spans="1:7" ht="12.75">
      <c r="A24" s="14" t="s">
        <v>24</v>
      </c>
      <c r="B24" s="15" t="s">
        <v>12</v>
      </c>
      <c r="C24" s="16">
        <v>10</v>
      </c>
      <c r="D24" s="17"/>
      <c r="E24" s="17"/>
      <c r="F24" s="18"/>
      <c r="G24" s="19"/>
    </row>
    <row r="25" spans="1:7" ht="12.75">
      <c r="A25" s="14" t="s">
        <v>25</v>
      </c>
      <c r="B25" s="15" t="s">
        <v>12</v>
      </c>
      <c r="C25" s="16">
        <v>1</v>
      </c>
      <c r="D25" s="17"/>
      <c r="E25" s="17"/>
      <c r="F25" s="18"/>
      <c r="G25" s="19"/>
    </row>
    <row r="26" spans="1:7" ht="12.75">
      <c r="A26" s="14" t="s">
        <v>26</v>
      </c>
      <c r="B26" s="15" t="s">
        <v>12</v>
      </c>
      <c r="C26" s="16">
        <v>4</v>
      </c>
      <c r="D26" s="17"/>
      <c r="E26" s="17"/>
      <c r="F26" s="18"/>
      <c r="G26" s="19"/>
    </row>
    <row r="27" spans="1:7" ht="12.75">
      <c r="A27" s="14" t="s">
        <v>27</v>
      </c>
      <c r="B27" s="15" t="s">
        <v>12</v>
      </c>
      <c r="C27" s="16">
        <v>1</v>
      </c>
      <c r="D27" s="17"/>
      <c r="E27" s="17"/>
      <c r="F27" s="18"/>
      <c r="G27" s="19"/>
    </row>
    <row r="28" spans="1:7" ht="12.75">
      <c r="A28" s="14" t="s">
        <v>28</v>
      </c>
      <c r="B28" s="15" t="s">
        <v>12</v>
      </c>
      <c r="C28" s="16">
        <v>3</v>
      </c>
      <c r="D28" s="17"/>
      <c r="E28" s="17"/>
      <c r="F28" s="18"/>
      <c r="G28" s="19"/>
    </row>
    <row r="29" spans="1:7" ht="12.75">
      <c r="A29" s="14" t="s">
        <v>29</v>
      </c>
      <c r="B29" s="15" t="s">
        <v>12</v>
      </c>
      <c r="C29" s="16">
        <v>6</v>
      </c>
      <c r="D29" s="17"/>
      <c r="E29" s="17"/>
      <c r="F29" s="18"/>
      <c r="G29" s="19"/>
    </row>
    <row r="30" spans="1:7" ht="12.75">
      <c r="A30" s="14" t="s">
        <v>30</v>
      </c>
      <c r="B30" s="15" t="s">
        <v>12</v>
      </c>
      <c r="C30" s="16">
        <v>12</v>
      </c>
      <c r="D30" s="17"/>
      <c r="E30" s="17"/>
      <c r="F30" s="18"/>
      <c r="G30" s="19"/>
    </row>
    <row r="31" spans="1:7" ht="12.75">
      <c r="A31" s="14" t="s">
        <v>31</v>
      </c>
      <c r="B31" s="15" t="s">
        <v>32</v>
      </c>
      <c r="C31" s="16">
        <v>300</v>
      </c>
      <c r="D31" s="17"/>
      <c r="E31" s="17"/>
      <c r="F31" s="18"/>
      <c r="G31" s="19"/>
    </row>
    <row r="32" spans="1:7" ht="12.75">
      <c r="A32" s="14" t="s">
        <v>33</v>
      </c>
      <c r="B32" s="15" t="s">
        <v>32</v>
      </c>
      <c r="C32" s="16">
        <v>30</v>
      </c>
      <c r="D32" s="17"/>
      <c r="E32" s="17"/>
      <c r="F32" s="18"/>
      <c r="G32" s="19"/>
    </row>
    <row r="33" spans="1:7" ht="12.75">
      <c r="A33" s="14" t="s">
        <v>34</v>
      </c>
      <c r="B33" s="15" t="s">
        <v>12</v>
      </c>
      <c r="C33" s="16">
        <v>200</v>
      </c>
      <c r="D33" s="17"/>
      <c r="E33" s="17"/>
      <c r="F33" s="18"/>
      <c r="G33" s="19"/>
    </row>
    <row r="34" spans="1:7" ht="12.75">
      <c r="A34" s="14" t="s">
        <v>35</v>
      </c>
      <c r="B34" s="15" t="s">
        <v>12</v>
      </c>
      <c r="C34" s="16">
        <v>200</v>
      </c>
      <c r="D34" s="17"/>
      <c r="E34" s="17"/>
      <c r="F34" s="18"/>
      <c r="G34" s="19"/>
    </row>
    <row r="35" spans="1:7" ht="12.75">
      <c r="A35" s="14" t="s">
        <v>36</v>
      </c>
      <c r="B35" s="15" t="s">
        <v>12</v>
      </c>
      <c r="C35" s="16">
        <v>100</v>
      </c>
      <c r="D35" s="17"/>
      <c r="E35" s="17"/>
      <c r="F35" s="18"/>
      <c r="G35" s="19"/>
    </row>
    <row r="36" spans="1:7" ht="12.75">
      <c r="A36" s="14" t="s">
        <v>37</v>
      </c>
      <c r="B36" s="15" t="s">
        <v>12</v>
      </c>
      <c r="C36" s="16">
        <v>2</v>
      </c>
      <c r="D36" s="17"/>
      <c r="E36" s="17"/>
      <c r="F36" s="18"/>
      <c r="G36" s="19"/>
    </row>
    <row r="37" spans="1:7" ht="12.75">
      <c r="A37" s="56" t="s">
        <v>80</v>
      </c>
      <c r="B37" s="15" t="s">
        <v>12</v>
      </c>
      <c r="C37" s="16">
        <v>3</v>
      </c>
      <c r="D37" s="17"/>
      <c r="E37" s="17"/>
      <c r="F37" s="18"/>
      <c r="G37" s="19"/>
    </row>
    <row r="38" spans="1:7" ht="12.75">
      <c r="A38" s="14"/>
      <c r="B38" s="15"/>
      <c r="C38" s="16"/>
      <c r="D38" s="17"/>
      <c r="E38" s="17"/>
      <c r="F38" s="18"/>
      <c r="G38" s="19"/>
    </row>
    <row r="39" spans="1:7" ht="12.75">
      <c r="A39" s="7"/>
      <c r="B39" s="15"/>
      <c r="C39" s="16"/>
      <c r="D39" s="17"/>
      <c r="E39" s="17"/>
      <c r="F39" s="18"/>
      <c r="G39" s="19"/>
    </row>
    <row r="40" spans="1:7" ht="12.75">
      <c r="A40" s="13"/>
      <c r="B40" s="15"/>
      <c r="C40" s="16"/>
      <c r="D40" s="17"/>
      <c r="E40" s="17"/>
      <c r="F40" s="18"/>
      <c r="G40" s="19"/>
    </row>
    <row r="41" spans="1:7" ht="12.75">
      <c r="A41" s="7"/>
      <c r="B41" s="15"/>
      <c r="C41" s="16"/>
      <c r="D41" s="17"/>
      <c r="E41" s="17"/>
      <c r="F41" s="18"/>
      <c r="G41" s="19"/>
    </row>
    <row r="42" spans="1:7" ht="12.75">
      <c r="A42" s="13"/>
      <c r="B42" s="15"/>
      <c r="C42" s="16"/>
      <c r="D42" s="17"/>
      <c r="E42" s="17"/>
      <c r="F42" s="18"/>
      <c r="G42" s="19"/>
    </row>
    <row r="43" spans="1:7" ht="12.75">
      <c r="A43" s="7"/>
      <c r="B43" s="15"/>
      <c r="C43" s="16"/>
      <c r="D43" s="17"/>
      <c r="E43" s="17"/>
      <c r="F43" s="18"/>
      <c r="G43" s="19"/>
    </row>
    <row r="44" spans="1:7" ht="12.75">
      <c r="A44" s="7"/>
      <c r="B44" s="20"/>
      <c r="C44" s="16"/>
      <c r="D44" s="21"/>
      <c r="E44" s="21" t="s">
        <v>38</v>
      </c>
      <c r="F44" s="18"/>
      <c r="G44" s="19"/>
    </row>
    <row r="45" spans="1:7" ht="12.75">
      <c r="A45" s="7"/>
      <c r="B45" s="20"/>
      <c r="C45" s="22"/>
      <c r="D45" s="23"/>
      <c r="E45" s="23"/>
      <c r="F45" s="18"/>
      <c r="G45" s="19"/>
    </row>
    <row r="46" spans="1:7" ht="12.75">
      <c r="A46" s="7"/>
      <c r="B46" s="20"/>
      <c r="C46" s="22"/>
      <c r="D46" s="23"/>
      <c r="E46" s="23"/>
      <c r="F46" s="18"/>
      <c r="G46" s="19"/>
    </row>
    <row r="47" spans="1:7" ht="12.75">
      <c r="A47" s="7"/>
      <c r="B47" s="20"/>
      <c r="C47" s="8"/>
      <c r="D47" s="8"/>
      <c r="E47" s="8"/>
      <c r="F47" s="9"/>
      <c r="G47" s="19"/>
    </row>
    <row r="48" spans="1:7" ht="12.75">
      <c r="A48" s="7"/>
      <c r="B48" s="15"/>
      <c r="C48" s="16"/>
      <c r="D48" s="17"/>
      <c r="E48" s="17"/>
      <c r="F48" s="18"/>
      <c r="G48" s="19"/>
    </row>
    <row r="49" spans="1:7" ht="12.75">
      <c r="A49" s="7"/>
      <c r="B49" s="15"/>
      <c r="C49" s="16"/>
      <c r="D49" s="17"/>
      <c r="E49" s="17"/>
      <c r="F49" s="18"/>
      <c r="G49" s="19"/>
    </row>
    <row r="50" spans="1:7" ht="12.75">
      <c r="A50" s="24"/>
      <c r="B50" s="25"/>
      <c r="C50" s="25"/>
      <c r="D50" s="25"/>
      <c r="E50" s="25"/>
      <c r="F50" s="26"/>
      <c r="G50" s="19"/>
    </row>
    <row r="52" spans="1:6" ht="12.75">
      <c r="A52" s="27"/>
      <c r="B52" s="28"/>
      <c r="C52" s="29"/>
      <c r="D52" s="30"/>
      <c r="E52" s="31"/>
      <c r="F52" s="32"/>
    </row>
    <row r="53" spans="1:6" ht="12.75">
      <c r="A53" s="33"/>
      <c r="B53" s="34"/>
      <c r="F53" s="35"/>
    </row>
    <row r="54" spans="1:7" ht="12.75">
      <c r="A54" s="36"/>
      <c r="B54" s="37"/>
      <c r="C54" s="8"/>
      <c r="D54" s="8"/>
      <c r="E54" s="8"/>
      <c r="F54" s="38"/>
      <c r="G54" s="19"/>
    </row>
    <row r="55" spans="1:7" ht="12.75">
      <c r="A55" s="33"/>
      <c r="B55" s="39"/>
      <c r="F55" s="38"/>
      <c r="G55" s="19"/>
    </row>
    <row r="56" spans="1:7" ht="12.75">
      <c r="A56" s="36"/>
      <c r="B56" s="37"/>
      <c r="C56" s="8"/>
      <c r="D56" s="8"/>
      <c r="E56" s="8"/>
      <c r="F56" s="38"/>
      <c r="G56" s="19"/>
    </row>
    <row r="57" spans="1:7" ht="12.75">
      <c r="A57" s="33"/>
      <c r="B57" s="39"/>
      <c r="F57" s="38"/>
      <c r="G57" s="19"/>
    </row>
    <row r="58" spans="1:7" ht="12.75">
      <c r="A58" s="40" t="s">
        <v>39</v>
      </c>
      <c r="B58" s="41"/>
      <c r="C58" s="42"/>
      <c r="D58" s="42"/>
      <c r="E58" s="42"/>
      <c r="F58" s="43"/>
      <c r="G58" s="19"/>
    </row>
    <row r="59" spans="2:7" ht="12.75">
      <c r="B59" s="39"/>
      <c r="F59" s="19"/>
      <c r="G59" s="19"/>
    </row>
    <row r="60" spans="1:6" ht="12.75">
      <c r="A60" s="44" t="s">
        <v>40</v>
      </c>
      <c r="B60" s="45"/>
      <c r="C60" s="45"/>
      <c r="D60" s="45"/>
      <c r="E60" s="45"/>
      <c r="F60" s="46"/>
    </row>
  </sheetData>
  <sheetProtection selectLockedCells="1" selectUnlockedCells="1"/>
  <mergeCells count="1">
    <mergeCell ref="A1:F1"/>
  </mergeCells>
  <printOptions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115" zoomScaleNormal="115" zoomScalePageLayoutView="0" workbookViewId="0" topLeftCell="A1">
      <selection activeCell="E19" sqref="E19"/>
    </sheetView>
  </sheetViews>
  <sheetFormatPr defaultColWidth="11.421875" defaultRowHeight="12.75"/>
  <cols>
    <col min="1" max="1" width="47.421875" style="0" customWidth="1"/>
    <col min="2" max="2" width="6.28125" style="0" customWidth="1"/>
    <col min="3" max="3" width="8.140625" style="0" customWidth="1"/>
    <col min="4" max="5" width="10.7109375" style="0" customWidth="1"/>
    <col min="6" max="6" width="11.7109375" style="0" customWidth="1"/>
  </cols>
  <sheetData>
    <row r="1" spans="1:6" ht="19.5" customHeight="1">
      <c r="A1" s="55" t="s">
        <v>0</v>
      </c>
      <c r="B1" s="55"/>
      <c r="C1" s="55"/>
      <c r="D1" s="55"/>
      <c r="E1" s="55"/>
      <c r="F1" s="55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2" t="s">
        <v>41</v>
      </c>
      <c r="B3" s="2"/>
      <c r="C3" s="2"/>
      <c r="D3" s="2"/>
      <c r="E3" s="2"/>
      <c r="F3" s="2"/>
    </row>
    <row r="4" spans="1:6" ht="12.75">
      <c r="A4" s="2" t="s">
        <v>42</v>
      </c>
      <c r="B4" s="2"/>
      <c r="C4" s="2"/>
      <c r="D4" s="2"/>
      <c r="E4" s="2"/>
      <c r="F4" s="2"/>
    </row>
    <row r="5" spans="1:6" ht="12.75">
      <c r="A5" s="2" t="s">
        <v>43</v>
      </c>
      <c r="B5" s="2"/>
      <c r="C5" s="2"/>
      <c r="D5" s="2"/>
      <c r="E5" s="2"/>
      <c r="F5" s="2"/>
    </row>
    <row r="6" spans="1:6" ht="12.75">
      <c r="A6" s="2" t="s">
        <v>44</v>
      </c>
      <c r="B6" s="2"/>
      <c r="C6" s="2"/>
      <c r="D6" s="2"/>
      <c r="E6" s="2"/>
      <c r="F6" s="2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5</v>
      </c>
      <c r="B8" s="5" t="s">
        <v>6</v>
      </c>
      <c r="C8" s="5" t="s">
        <v>7</v>
      </c>
      <c r="D8" s="5" t="s">
        <v>8</v>
      </c>
      <c r="E8" s="5" t="s">
        <v>45</v>
      </c>
      <c r="F8" s="6" t="s">
        <v>9</v>
      </c>
    </row>
    <row r="9" spans="1:6" ht="12.75">
      <c r="A9" s="7"/>
      <c r="B9" s="8"/>
      <c r="C9" s="8"/>
      <c r="D9" s="8"/>
      <c r="E9" s="8"/>
      <c r="F9" s="9"/>
    </row>
    <row r="10" spans="1:7" ht="12.75">
      <c r="A10" s="14" t="s">
        <v>46</v>
      </c>
      <c r="B10" s="15" t="s">
        <v>12</v>
      </c>
      <c r="C10" s="16">
        <v>2</v>
      </c>
      <c r="D10" s="17">
        <v>500</v>
      </c>
      <c r="E10" s="17">
        <v>800</v>
      </c>
      <c r="F10" s="18">
        <f aca="true" t="shared" si="0" ref="F10:F15">(E10+D10)*C10</f>
        <v>2600</v>
      </c>
      <c r="G10" s="19">
        <f aca="true" t="shared" si="1" ref="G10:G15">E10*C10</f>
        <v>1600</v>
      </c>
    </row>
    <row r="11" spans="1:7" ht="12.75">
      <c r="A11" s="14" t="s">
        <v>47</v>
      </c>
      <c r="B11" s="20" t="s">
        <v>48</v>
      </c>
      <c r="C11" s="16">
        <v>5.5</v>
      </c>
      <c r="D11" s="21">
        <v>0</v>
      </c>
      <c r="E11" s="21">
        <v>300</v>
      </c>
      <c r="F11" s="18">
        <f t="shared" si="0"/>
        <v>1650</v>
      </c>
      <c r="G11" s="19">
        <f t="shared" si="1"/>
        <v>1650</v>
      </c>
    </row>
    <row r="12" spans="1:7" ht="12.75">
      <c r="A12" s="14" t="s">
        <v>49</v>
      </c>
      <c r="B12" s="20" t="s">
        <v>12</v>
      </c>
      <c r="C12" s="16">
        <v>1</v>
      </c>
      <c r="D12" s="21">
        <v>1000</v>
      </c>
      <c r="E12" s="21">
        <v>500</v>
      </c>
      <c r="F12" s="18">
        <f t="shared" si="0"/>
        <v>1500</v>
      </c>
      <c r="G12" s="19">
        <f t="shared" si="1"/>
        <v>500</v>
      </c>
    </row>
    <row r="13" spans="1:7" ht="12.75">
      <c r="A13" s="47" t="s">
        <v>50</v>
      </c>
      <c r="B13" s="20" t="s">
        <v>48</v>
      </c>
      <c r="C13" s="16">
        <v>9.35</v>
      </c>
      <c r="D13" s="21">
        <v>140</v>
      </c>
      <c r="E13" s="21">
        <v>70</v>
      </c>
      <c r="F13" s="18">
        <f t="shared" si="0"/>
        <v>1963.5</v>
      </c>
      <c r="G13" s="19">
        <f t="shared" si="1"/>
        <v>654.5</v>
      </c>
    </row>
    <row r="14" spans="1:7" ht="12.75">
      <c r="A14" s="14" t="s">
        <v>51</v>
      </c>
      <c r="B14" s="20" t="s">
        <v>48</v>
      </c>
      <c r="C14" s="16">
        <v>9.35</v>
      </c>
      <c r="D14" s="21">
        <v>35</v>
      </c>
      <c r="E14" s="21">
        <v>50</v>
      </c>
      <c r="F14" s="18">
        <f t="shared" si="0"/>
        <v>794.75</v>
      </c>
      <c r="G14" s="19">
        <f t="shared" si="1"/>
        <v>467.5</v>
      </c>
    </row>
    <row r="15" spans="1:7" ht="12.75">
      <c r="A15" s="14" t="s">
        <v>52</v>
      </c>
      <c r="B15" s="20" t="s">
        <v>12</v>
      </c>
      <c r="C15" s="16">
        <v>27</v>
      </c>
      <c r="D15" s="21">
        <v>280</v>
      </c>
      <c r="E15" s="21">
        <v>280</v>
      </c>
      <c r="F15" s="18">
        <f t="shared" si="0"/>
        <v>15120</v>
      </c>
      <c r="G15" s="19">
        <f t="shared" si="1"/>
        <v>7560</v>
      </c>
    </row>
    <row r="16" spans="1:7" ht="12.75">
      <c r="A16" s="47" t="s">
        <v>53</v>
      </c>
      <c r="B16" s="20" t="s">
        <v>54</v>
      </c>
      <c r="C16" s="16">
        <v>1</v>
      </c>
      <c r="D16" s="21">
        <v>2500</v>
      </c>
      <c r="E16" s="21" t="s">
        <v>38</v>
      </c>
      <c r="F16" s="18" t="e">
        <f>+D16+E16</f>
        <v>#VALUE!</v>
      </c>
      <c r="G16" s="19" t="e">
        <f>+F16</f>
        <v>#VALUE!</v>
      </c>
    </row>
    <row r="17" spans="1:6" ht="12.75">
      <c r="A17" s="7"/>
      <c r="B17" s="20"/>
      <c r="C17" s="8"/>
      <c r="D17" s="8"/>
      <c r="E17" s="8"/>
      <c r="F17" s="9"/>
    </row>
    <row r="18" spans="1:7" ht="12.75">
      <c r="A18" s="47" t="s">
        <v>55</v>
      </c>
      <c r="B18" s="20" t="s">
        <v>56</v>
      </c>
      <c r="C18" s="16">
        <v>6</v>
      </c>
      <c r="D18" s="48">
        <v>95</v>
      </c>
      <c r="E18" s="48">
        <v>80</v>
      </c>
      <c r="F18" s="49">
        <f>(E18+D18)*C18</f>
        <v>1050</v>
      </c>
      <c r="G18" s="19">
        <f>E18*C18</f>
        <v>480</v>
      </c>
    </row>
    <row r="19" spans="1:7" ht="12.75">
      <c r="A19" s="47" t="s">
        <v>57</v>
      </c>
      <c r="B19" s="20" t="s">
        <v>56</v>
      </c>
      <c r="C19" s="16">
        <v>63</v>
      </c>
      <c r="D19" s="48">
        <v>250</v>
      </c>
      <c r="E19" s="48">
        <v>70</v>
      </c>
      <c r="F19" s="49">
        <f>(E19+D19)*C19</f>
        <v>20160</v>
      </c>
      <c r="G19" s="19">
        <f>E19*C19</f>
        <v>4410</v>
      </c>
    </row>
    <row r="20" spans="1:7" ht="12.75">
      <c r="A20" s="14" t="s">
        <v>58</v>
      </c>
      <c r="B20" s="20" t="s">
        <v>59</v>
      </c>
      <c r="C20" s="16">
        <v>11</v>
      </c>
      <c r="D20" s="48">
        <v>160</v>
      </c>
      <c r="E20" s="48">
        <v>50</v>
      </c>
      <c r="F20" s="49">
        <f>(E20+D20)*C20</f>
        <v>2310</v>
      </c>
      <c r="G20" s="19">
        <f>E20*C20</f>
        <v>550</v>
      </c>
    </row>
    <row r="21" spans="1:7" ht="12.75">
      <c r="A21" s="47" t="s">
        <v>60</v>
      </c>
      <c r="B21" s="20" t="s">
        <v>56</v>
      </c>
      <c r="C21" s="16">
        <v>30</v>
      </c>
      <c r="D21" s="48">
        <v>200</v>
      </c>
      <c r="E21" s="48">
        <v>100</v>
      </c>
      <c r="F21" s="49">
        <f>(E21+D21)*C21</f>
        <v>9000</v>
      </c>
      <c r="G21" s="19">
        <f>E21*C21</f>
        <v>3000</v>
      </c>
    </row>
    <row r="22" spans="1:6" ht="12.75">
      <c r="A22" s="7"/>
      <c r="B22" s="20"/>
      <c r="C22" s="8"/>
      <c r="D22" s="8"/>
      <c r="E22" s="8"/>
      <c r="F22" s="9"/>
    </row>
    <row r="23" spans="1:7" ht="12.75">
      <c r="A23" s="47" t="s">
        <v>61</v>
      </c>
      <c r="B23" s="15" t="s">
        <v>62</v>
      </c>
      <c r="C23" s="16">
        <v>30</v>
      </c>
      <c r="D23" s="50">
        <v>28</v>
      </c>
      <c r="E23" s="50">
        <v>200</v>
      </c>
      <c r="F23" s="51">
        <f aca="true" t="shared" si="2" ref="F23:F28">(E23+D23)*C23</f>
        <v>6840</v>
      </c>
      <c r="G23" s="50">
        <f aca="true" t="shared" si="3" ref="G23:G28">E23*C23</f>
        <v>6000</v>
      </c>
    </row>
    <row r="24" spans="1:7" ht="12.75">
      <c r="A24" s="14" t="s">
        <v>63</v>
      </c>
      <c r="B24" s="15" t="s">
        <v>48</v>
      </c>
      <c r="C24" s="16">
        <v>938</v>
      </c>
      <c r="D24" s="50">
        <v>35</v>
      </c>
      <c r="E24" s="50">
        <v>30</v>
      </c>
      <c r="F24" s="51">
        <f t="shared" si="2"/>
        <v>60970</v>
      </c>
      <c r="G24" s="50">
        <f t="shared" si="3"/>
        <v>28140</v>
      </c>
    </row>
    <row r="25" spans="1:7" ht="12.75">
      <c r="A25" s="14" t="s">
        <v>64</v>
      </c>
      <c r="B25" s="15" t="s">
        <v>59</v>
      </c>
      <c r="C25" s="16">
        <v>20</v>
      </c>
      <c r="D25" s="50">
        <v>130</v>
      </c>
      <c r="E25" s="50">
        <v>150</v>
      </c>
      <c r="F25" s="51">
        <f t="shared" si="2"/>
        <v>5600</v>
      </c>
      <c r="G25" s="50">
        <f t="shared" si="3"/>
        <v>3000</v>
      </c>
    </row>
    <row r="26" spans="1:7" ht="12.75">
      <c r="A26" s="47" t="s">
        <v>65</v>
      </c>
      <c r="B26" s="15" t="s">
        <v>48</v>
      </c>
      <c r="C26" s="16">
        <v>535</v>
      </c>
      <c r="D26" s="50">
        <v>98.5</v>
      </c>
      <c r="E26" s="50">
        <v>100</v>
      </c>
      <c r="F26" s="51">
        <f t="shared" si="2"/>
        <v>106197.5</v>
      </c>
      <c r="G26" s="50">
        <f t="shared" si="3"/>
        <v>53500</v>
      </c>
    </row>
    <row r="27" spans="1:7" ht="12.75">
      <c r="A27" s="47" t="s">
        <v>66</v>
      </c>
      <c r="B27" s="15" t="s">
        <v>48</v>
      </c>
      <c r="C27" s="16">
        <v>416</v>
      </c>
      <c r="D27" s="50">
        <v>98.5</v>
      </c>
      <c r="E27" s="50">
        <v>100</v>
      </c>
      <c r="F27" s="51">
        <f t="shared" si="2"/>
        <v>82576</v>
      </c>
      <c r="G27" s="50">
        <f t="shared" si="3"/>
        <v>41600</v>
      </c>
    </row>
    <row r="28" spans="1:7" ht="12.75">
      <c r="A28" s="47" t="s">
        <v>67</v>
      </c>
      <c r="B28" s="15" t="s">
        <v>56</v>
      </c>
      <c r="C28" s="16">
        <v>26</v>
      </c>
      <c r="D28" s="50">
        <v>85</v>
      </c>
      <c r="E28" s="50">
        <v>40</v>
      </c>
      <c r="F28" s="51">
        <f t="shared" si="2"/>
        <v>3250</v>
      </c>
      <c r="G28" s="50">
        <f t="shared" si="3"/>
        <v>1040</v>
      </c>
    </row>
    <row r="29" spans="1:7" ht="12.75">
      <c r="A29" s="7"/>
      <c r="B29" s="15"/>
      <c r="C29" s="8"/>
      <c r="D29" s="50"/>
      <c r="E29" s="50"/>
      <c r="F29" s="51"/>
      <c r="G29" s="50"/>
    </row>
    <row r="30" spans="1:7" ht="12.75">
      <c r="A30" s="14" t="s">
        <v>68</v>
      </c>
      <c r="B30" s="20" t="s">
        <v>56</v>
      </c>
      <c r="C30" s="16">
        <v>53</v>
      </c>
      <c r="D30" s="21">
        <v>60</v>
      </c>
      <c r="E30" s="21">
        <v>80</v>
      </c>
      <c r="F30" s="18">
        <f aca="true" t="shared" si="4" ref="F30:F35">(E30+D30)*C30</f>
        <v>7420</v>
      </c>
      <c r="G30" s="19">
        <f aca="true" t="shared" si="5" ref="G30:G35">E30*C30</f>
        <v>4240</v>
      </c>
    </row>
    <row r="31" spans="1:7" ht="12.75">
      <c r="A31" s="14" t="s">
        <v>69</v>
      </c>
      <c r="B31" s="20" t="s">
        <v>56</v>
      </c>
      <c r="C31" s="16">
        <v>63</v>
      </c>
      <c r="D31" s="21">
        <v>60</v>
      </c>
      <c r="E31" s="21">
        <v>80</v>
      </c>
      <c r="F31" s="18">
        <f t="shared" si="4"/>
        <v>8820</v>
      </c>
      <c r="G31" s="19">
        <f t="shared" si="5"/>
        <v>5040</v>
      </c>
    </row>
    <row r="32" spans="1:7" ht="12.75">
      <c r="A32" s="14" t="s">
        <v>70</v>
      </c>
      <c r="B32" s="20" t="s">
        <v>56</v>
      </c>
      <c r="C32" s="16">
        <v>18</v>
      </c>
      <c r="D32" s="21">
        <v>60</v>
      </c>
      <c r="E32" s="21">
        <v>80</v>
      </c>
      <c r="F32" s="18">
        <f t="shared" si="4"/>
        <v>2520</v>
      </c>
      <c r="G32" s="19">
        <f t="shared" si="5"/>
        <v>1440</v>
      </c>
    </row>
    <row r="33" spans="1:7" ht="12.75">
      <c r="A33" s="14" t="s">
        <v>71</v>
      </c>
      <c r="B33" s="20" t="s">
        <v>56</v>
      </c>
      <c r="C33" s="16">
        <v>18</v>
      </c>
      <c r="D33" s="21">
        <v>60</v>
      </c>
      <c r="E33" s="21">
        <v>80</v>
      </c>
      <c r="F33" s="18">
        <f t="shared" si="4"/>
        <v>2520</v>
      </c>
      <c r="G33" s="19">
        <f t="shared" si="5"/>
        <v>1440</v>
      </c>
    </row>
    <row r="34" spans="1:7" ht="12.75">
      <c r="A34" s="47" t="s">
        <v>72</v>
      </c>
      <c r="B34" s="20" t="s">
        <v>56</v>
      </c>
      <c r="C34" s="16">
        <v>16</v>
      </c>
      <c r="D34" s="21">
        <v>65</v>
      </c>
      <c r="E34" s="21">
        <v>80</v>
      </c>
      <c r="F34" s="18">
        <f t="shared" si="4"/>
        <v>2320</v>
      </c>
      <c r="G34" s="19">
        <f t="shared" si="5"/>
        <v>1280</v>
      </c>
    </row>
    <row r="35" spans="1:7" ht="12.75">
      <c r="A35" s="14" t="s">
        <v>73</v>
      </c>
      <c r="B35" s="20" t="s">
        <v>56</v>
      </c>
      <c r="C35" s="16">
        <v>152</v>
      </c>
      <c r="D35" s="21">
        <v>180</v>
      </c>
      <c r="E35" s="21">
        <v>50</v>
      </c>
      <c r="F35" s="18">
        <f t="shared" si="4"/>
        <v>34960</v>
      </c>
      <c r="G35" s="19">
        <f t="shared" si="5"/>
        <v>7600</v>
      </c>
    </row>
    <row r="36" spans="1:7" ht="12.75">
      <c r="A36" s="7"/>
      <c r="B36" s="20"/>
      <c r="C36" s="8"/>
      <c r="D36" s="8"/>
      <c r="E36" s="8"/>
      <c r="F36" s="18"/>
      <c r="G36" s="19"/>
    </row>
    <row r="37" spans="1:7" ht="12.75">
      <c r="A37" s="14" t="s">
        <v>74</v>
      </c>
      <c r="B37" s="20" t="s">
        <v>48</v>
      </c>
      <c r="C37" s="22">
        <v>173</v>
      </c>
      <c r="D37" s="23">
        <v>198</v>
      </c>
      <c r="E37" s="23">
        <v>67</v>
      </c>
      <c r="F37" s="18">
        <f>(E37+D37)*C37</f>
        <v>45845</v>
      </c>
      <c r="G37" s="19">
        <f>E37*C37</f>
        <v>11591</v>
      </c>
    </row>
    <row r="38" spans="1:7" ht="12.75">
      <c r="A38" s="14" t="s">
        <v>75</v>
      </c>
      <c r="B38" s="20" t="s">
        <v>59</v>
      </c>
      <c r="C38" s="22">
        <v>18</v>
      </c>
      <c r="D38" s="23">
        <v>300</v>
      </c>
      <c r="E38" s="23">
        <v>100</v>
      </c>
      <c r="F38" s="18">
        <f>(E38+D38)*C38</f>
        <v>7200</v>
      </c>
      <c r="G38" s="19">
        <f>E38*C38</f>
        <v>1800</v>
      </c>
    </row>
    <row r="39" spans="1:7" ht="12.75">
      <c r="A39" s="14" t="s">
        <v>76</v>
      </c>
      <c r="B39" s="20" t="s">
        <v>48</v>
      </c>
      <c r="C39" s="22">
        <v>173</v>
      </c>
      <c r="D39" s="23">
        <v>80</v>
      </c>
      <c r="E39" s="23">
        <v>50</v>
      </c>
      <c r="F39" s="18">
        <f>(E39+D39)*C39</f>
        <v>22490</v>
      </c>
      <c r="G39" s="19">
        <f>E39*C39</f>
        <v>8650</v>
      </c>
    </row>
    <row r="40" spans="1:7" ht="12.75">
      <c r="A40" s="7"/>
      <c r="B40" s="20"/>
      <c r="C40" s="8"/>
      <c r="D40" s="8"/>
      <c r="E40" s="8"/>
      <c r="F40" s="9"/>
      <c r="G40" s="19"/>
    </row>
    <row r="41" spans="1:7" ht="12.75">
      <c r="A41" s="14" t="s">
        <v>77</v>
      </c>
      <c r="B41" s="15" t="s">
        <v>54</v>
      </c>
      <c r="C41" s="16">
        <v>1</v>
      </c>
      <c r="D41" s="17">
        <v>10000</v>
      </c>
      <c r="E41" s="17">
        <v>12000</v>
      </c>
      <c r="F41" s="18">
        <f>(E41+D41)*C41</f>
        <v>22000</v>
      </c>
      <c r="G41" s="19">
        <f>+F41</f>
        <v>22000</v>
      </c>
    </row>
    <row r="42" spans="2:7" ht="12.75">
      <c r="B42" s="15"/>
      <c r="C42" s="16"/>
      <c r="D42" s="17"/>
      <c r="E42" s="17"/>
      <c r="F42" s="18"/>
      <c r="G42" s="19"/>
    </row>
    <row r="43" spans="1:7" ht="12.75">
      <c r="A43" s="24"/>
      <c r="B43" s="25"/>
      <c r="C43" s="25"/>
      <c r="D43" s="25"/>
      <c r="E43" s="25"/>
      <c r="F43" s="26"/>
      <c r="G43" s="19"/>
    </row>
    <row r="45" spans="1:6" ht="12.75">
      <c r="A45" s="44" t="s">
        <v>78</v>
      </c>
      <c r="B45" s="45"/>
      <c r="C45" s="52"/>
      <c r="D45" s="53"/>
      <c r="E45" s="54"/>
      <c r="F45" s="46" t="e">
        <f>SUM(F10:F44)</f>
        <v>#VALUE!</v>
      </c>
    </row>
    <row r="46" ht="12.75">
      <c r="B46" s="34"/>
    </row>
    <row r="47" spans="1:7" ht="12.75">
      <c r="A47" t="s">
        <v>79</v>
      </c>
      <c r="B47" s="39">
        <v>0.25</v>
      </c>
      <c r="F47" s="19" t="e">
        <f>F45*B47</f>
        <v>#VALUE!</v>
      </c>
      <c r="G47" s="19"/>
    </row>
    <row r="48" spans="2:7" ht="12.75">
      <c r="B48" s="39"/>
      <c r="F48" s="19"/>
      <c r="G48" s="19"/>
    </row>
    <row r="49" spans="1:6" ht="12.75">
      <c r="A49" s="44" t="s">
        <v>40</v>
      </c>
      <c r="B49" s="45"/>
      <c r="C49" s="45"/>
      <c r="D49" s="45"/>
      <c r="E49" s="45"/>
      <c r="F49" s="46" t="e">
        <f>SUM(F45:F48)</f>
        <v>#VALUE!</v>
      </c>
    </row>
  </sheetData>
  <sheetProtection selectLockedCells="1" selectUnlockedCells="1"/>
  <mergeCells count="1">
    <mergeCell ref="A1:F1"/>
  </mergeCells>
  <printOptions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Agustín</dc:creator>
  <cp:keywords/>
  <dc:description/>
  <cp:lastModifiedBy>Agustin-L</cp:lastModifiedBy>
  <cp:lastPrinted>2016-10-18T11:10:48Z</cp:lastPrinted>
  <dcterms:created xsi:type="dcterms:W3CDTF">2016-10-18T11:04:33Z</dcterms:created>
  <dcterms:modified xsi:type="dcterms:W3CDTF">2016-10-18T12:29:34Z</dcterms:modified>
  <cp:category/>
  <cp:version/>
  <cp:contentType/>
  <cp:contentStatus/>
</cp:coreProperties>
</file>